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hivalan\Desktop\"/>
    </mc:Choice>
  </mc:AlternateContent>
  <bookViews>
    <workbookView xWindow="0" yWindow="0" windowWidth="28800" windowHeight="12135"/>
  </bookViews>
  <sheets>
    <sheet name="Tablero" sheetId="1" r:id="rId1"/>
    <sheet name="Hoja2" sheetId="2" r:id="rId2"/>
  </sheets>
  <definedNames>
    <definedName name="_xlnm.Print_Area" localSheetId="0">Tablero!$A$1:$P$32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B6" i="2" l="1"/>
  <c r="I26" i="1"/>
  <c r="O10" i="1"/>
  <c r="L16" i="1"/>
  <c r="F11" i="1"/>
</calcChain>
</file>

<file path=xl/sharedStrings.xml><?xml version="1.0" encoding="utf-8"?>
<sst xmlns="http://schemas.openxmlformats.org/spreadsheetml/2006/main" count="69" uniqueCount="67">
  <si>
    <t>PRESUPUESTO VIGENTE PARA 2023</t>
  </si>
  <si>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</si>
  <si>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</si>
  <si>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</si>
  <si>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</si>
  <si>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</si>
  <si>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</si>
  <si>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Información Pública</t>
  </si>
  <si>
    <t xml:space="preserve">PRESUPUESTO EJECUTADO </t>
  </si>
  <si>
    <t xml:space="preserve">PORCENTAJE DE EJECUCIÓN </t>
  </si>
  <si>
    <t>Presupuesto vigente 2023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</si>
  <si>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</si>
  <si>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</si>
  <si>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</si>
  <si>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</si>
  <si>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</si>
  <si>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</si>
  <si>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</si>
  <si>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GESTIÓN DE PRESUPUESTO</t>
  </si>
  <si>
    <t xml:space="preserve"> PROGRAMAS PRESUPUESTA-RIOS</t>
  </si>
  <si>
    <t>EJECUCIÓN 
POR FINALIDADES</t>
  </si>
  <si>
    <t>Servicios técnicos o profesionales subgrupo 18</t>
  </si>
  <si>
    <t>Servicios técnicos o profesionales 029</t>
  </si>
  <si>
    <t>Finalidad A</t>
  </si>
  <si>
    <t>Finalidad B</t>
  </si>
  <si>
    <t>Finalidad C</t>
  </si>
  <si>
    <t>Multiregional: ____________________</t>
  </si>
  <si>
    <t>PRINCIPALES AVANCES O LOGROS
AL __________ DE ___________ DE 2023</t>
  </si>
  <si>
    <t>PROGRAMA 1</t>
  </si>
  <si>
    <t>PROGRAMA 2</t>
  </si>
  <si>
    <t>PROGRAMA 3</t>
  </si>
  <si>
    <t>PROGRAMA 4</t>
  </si>
  <si>
    <t>PROGRAMA 5</t>
  </si>
  <si>
    <t>000 personas
000 personas
000 personas</t>
  </si>
  <si>
    <t>Personal temporal 021
Personal temporal 022
Jornales 031</t>
  </si>
  <si>
    <t>Personal permanente 011</t>
  </si>
  <si>
    <t>DEFENSORIA DE LA MUJER INDIGENA</t>
  </si>
  <si>
    <t>DEFENSORA DE LA MUJER  INDIGENA</t>
  </si>
  <si>
    <t>Grupo ("0"): Servicios personales</t>
  </si>
  <si>
    <t>Grupo ("100"): Servicios no Poersonales</t>
  </si>
  <si>
    <t>Grupo ("200"): Materiales y suministros</t>
  </si>
  <si>
    <t>Grupo ("300"): Propiedad Planta , Equipo e Intangible</t>
  </si>
  <si>
    <t>Grupo ("400"): Transferencias correintes (indeminizaciones y vacaciones por retiro y/o remosiones del personal)</t>
  </si>
  <si>
    <t>Grupo ("900"): Asignaciones Globales (Pagos  Sentencias Judicales)</t>
  </si>
  <si>
    <t>Región (I): METROPOLITANA</t>
  </si>
  <si>
    <t>Región (II): NORTE</t>
  </si>
  <si>
    <t>Región (III): NORORIENTE</t>
  </si>
  <si>
    <t>Región (IV): SURORIENTE</t>
  </si>
  <si>
    <t>Región (V):  CENTRAL</t>
  </si>
  <si>
    <t>Región (VI): SUROCCIDENTE</t>
  </si>
  <si>
    <t>Región (VII): NOROCCIDENTE</t>
  </si>
  <si>
    <t>Región (VIII):  PETEN</t>
  </si>
  <si>
    <t>LCDA. LILIAN KARINA XINICO XIQUITÁ</t>
  </si>
  <si>
    <t>DIRECTORA FINANCIERA</t>
  </si>
  <si>
    <t>ENCARGADA DE UNIDAD DE PLANIFICACION</t>
  </si>
  <si>
    <t>LCDA. MONICA BATZIN</t>
  </si>
  <si>
    <t>ENCARGADA DE LA UNIDAD DE RECURSOS HUMANOS</t>
  </si>
  <si>
    <t>LCDA.  ZAIDA LUCRECIA NOJ</t>
  </si>
  <si>
    <t>83 personas</t>
  </si>
  <si>
    <t>33 personas</t>
  </si>
  <si>
    <t>15 personas</t>
  </si>
  <si>
    <t>ACTUALIZADO AL ____31___ DE __julio_______ DEL 2023</t>
  </si>
  <si>
    <t>FRANK GERSSON RUIZ ALONZO</t>
  </si>
  <si>
    <t xml:space="preserve">1. 2.085 Mujeres Indigenas violentadas en sus derechos son beneficiadas con servicio de atencion Juridica. </t>
  </si>
  <si>
    <t>2. 2,461 Mujeres Indigenas violentadas en sus derechos son beneficiadas con servicio de atencion Social..</t>
  </si>
  <si>
    <t>3. 1,157 Mujeres Indigenas violentadas en sus derechos son beneficiadas con servicio de atencion Psicologica.</t>
  </si>
  <si>
    <t>4.  1,494 personas son informadas y capacitadas en Derechos Humanos para la prevención de la Violenica contra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</si>
</sst>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3" formatCode="_-* #,##0.00_-;\-* #,##0.00_-;_-* &quot;-&quot;??_-;_-@_-"/>
    <numFmt numFmtId="164" formatCode="0.0%"/>
    <numFmt numFmtId="165" formatCode="0.0"/>
    <numFmt numFmtId="166" formatCode="&quot;Q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20"/>
      <color rgb="FF00206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20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Border="1" applyAlignment="1">
      <alignment horizontal="left" vertical="center" wrapText="1"/>
    </xf>
    <xf numFmtId="0" fontId="1" fillId="4" borderId="0" xfId="0" applyFont="1" applyFill="1"/>
    <xf numFmtId="0" fontId="4" fillId="4" borderId="0" xfId="0" applyFont="1" applyFill="1" applyBorder="1"/>
    <xf numFmtId="0" fontId="2" fillId="4" borderId="0" xfId="0" applyFont="1" applyFill="1" applyBorder="1"/>
    <xf numFmtId="0" fontId="1" fillId="4" borderId="0" xfId="0" applyFont="1" applyFill="1" applyBorder="1"/>
    <xf numFmtId="0" fontId="3" fillId="4" borderId="0" xfId="0" applyFont="1" applyFill="1" applyBorder="1" applyAlignment="1">
      <alignment horizontal="center" vertical="top" wrapText="1"/>
    </xf>
    <xf numFmtId="6" fontId="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/>
    <xf numFmtId="0" fontId="8" fillId="4" borderId="0" xfId="0" applyFont="1" applyFill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 wrapText="1"/>
    </xf>
    <xf numFmtId="166" fontId="4" fillId="3" borderId="6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vertical="center" wrapText="1"/>
    </xf>
    <xf numFmtId="10" fontId="4" fillId="3" borderId="16" xfId="2" applyNumberFormat="1" applyFont="1" applyFill="1" applyBorder="1" applyAlignment="1">
      <alignment vertical="center"/>
    </xf>
    <xf numFmtId="10" fontId="4" fillId="3" borderId="6" xfId="2" applyNumberFormat="1" applyFont="1" applyFill="1" applyBorder="1" applyAlignment="1">
      <alignment vertical="center"/>
    </xf>
    <xf numFmtId="166" fontId="4" fillId="3" borderId="6" xfId="0" applyNumberFormat="1" applyFont="1" applyFill="1" applyBorder="1" applyAlignment="1">
      <alignment vertical="center"/>
    </xf>
    <xf numFmtId="0" fontId="4" fillId="4" borderId="9" xfId="0" applyFont="1" applyFill="1" applyBorder="1" applyAlignment="1">
      <alignment horizontal="left" vertical="center" wrapText="1"/>
    </xf>
    <xf numFmtId="10" fontId="4" fillId="4" borderId="10" xfId="0" applyNumberFormat="1" applyFont="1" applyFill="1" applyBorder="1" applyAlignment="1">
      <alignment horizontal="center" vertical="center"/>
    </xf>
    <xf numFmtId="0" fontId="4" fillId="4" borderId="9" xfId="0" applyFont="1" applyFill="1" applyBorder="1"/>
    <xf numFmtId="0" fontId="4" fillId="4" borderId="10" xfId="0" applyFont="1" applyFill="1" applyBorder="1"/>
    <xf numFmtId="0" fontId="4" fillId="0" borderId="5" xfId="0" applyFont="1" applyBorder="1" applyAlignment="1">
      <alignment horizontal="left" vertical="center" wrapText="1"/>
    </xf>
    <xf numFmtId="8" fontId="4" fillId="3" borderId="6" xfId="0" applyNumberFormat="1" applyFont="1" applyFill="1" applyBorder="1" applyAlignment="1">
      <alignment horizontal="right" vertical="center"/>
    </xf>
    <xf numFmtId="10" fontId="4" fillId="3" borderId="6" xfId="1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vertical="center"/>
    </xf>
    <xf numFmtId="0" fontId="4" fillId="4" borderId="9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166" fontId="0" fillId="0" borderId="0" xfId="0" applyNumberFormat="1"/>
    <xf numFmtId="0" fontId="4" fillId="4" borderId="0" xfId="0" applyFont="1" applyFill="1"/>
    <xf numFmtId="166" fontId="4" fillId="3" borderId="6" xfId="0" applyNumberFormat="1" applyFont="1" applyFill="1" applyBorder="1" applyAlignment="1">
      <alignment horizontal="center" vertical="center"/>
    </xf>
    <xf numFmtId="0" fontId="9" fillId="4" borderId="0" xfId="0" applyFont="1" applyFill="1"/>
    <xf numFmtId="0" fontId="4" fillId="0" borderId="17" xfId="0" applyFont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/>
    </xf>
    <xf numFmtId="8" fontId="4" fillId="3" borderId="6" xfId="0" applyNumberFormat="1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vertical="center" wrapText="1"/>
    </xf>
    <xf numFmtId="7" fontId="4" fillId="4" borderId="1" xfId="1" applyNumberFormat="1" applyFont="1" applyFill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165" fontId="4" fillId="0" borderId="6" xfId="0" applyNumberFormat="1" applyFont="1" applyBorder="1" applyAlignment="1">
      <alignment horizontal="center" vertical="center"/>
    </xf>
    <xf numFmtId="0" fontId="4" fillId="3" borderId="27" xfId="0" applyFont="1" applyFill="1" applyBorder="1" applyAlignment="1">
      <alignment vertical="center" wrapText="1"/>
    </xf>
    <xf numFmtId="7" fontId="4" fillId="4" borderId="25" xfId="1" applyNumberFormat="1" applyFont="1" applyFill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66" fontId="4" fillId="3" borderId="16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8" fontId="4" fillId="3" borderId="6" xfId="0" applyNumberFormat="1" applyFont="1" applyFill="1" applyBorder="1" applyAlignment="1">
      <alignment horizontal="center" vertical="center"/>
    </xf>
    <xf numFmtId="8" fontId="4" fillId="3" borderId="8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0" fontId="4" fillId="3" borderId="6" xfId="2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166" fontId="4" fillId="3" borderId="16" xfId="0" applyNumberFormat="1" applyFont="1" applyFill="1" applyBorder="1" applyAlignment="1">
      <alignment horizontal="center" vertical="center"/>
    </xf>
    <xf numFmtId="166" fontId="4" fillId="3" borderId="24" xfId="0" applyNumberFormat="1" applyFont="1" applyFill="1" applyBorder="1" applyAlignment="1">
      <alignment horizontal="center" vertical="center"/>
    </xf>
    <xf numFmtId="166" fontId="4" fillId="3" borderId="29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17" fontId="11" fillId="4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6" fontId="4" fillId="3" borderId="30" xfId="0" applyNumberFormat="1" applyFont="1" applyFill="1" applyBorder="1" applyAlignment="1">
      <alignment horizontal="right" vertical="center"/>
    </xf>
    <xf numFmtId="166" fontId="4" fillId="3" borderId="15" xfId="0" applyNumberFormat="1" applyFont="1" applyFill="1" applyBorder="1" applyAlignment="1">
      <alignment horizontal="right" vertical="center"/>
    </xf>
    <xf numFmtId="0" fontId="4" fillId="0" borderId="3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7" fontId="4" fillId="0" borderId="1" xfId="1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7" fontId="4" fillId="0" borderId="25" xfId="1" applyNumberFormat="1" applyFont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8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3" fontId="2" fillId="3" borderId="16" xfId="1" applyFont="1" applyFill="1" applyBorder="1" applyAlignment="1">
      <alignment horizontal="center" vertical="center"/>
    </xf>
    <xf numFmtId="43" fontId="2" fillId="3" borderId="15" xfId="1" applyFont="1" applyFill="1" applyBorder="1" applyAlignment="1">
      <alignment horizontal="center" vertical="center"/>
    </xf>
    <xf numFmtId="10" fontId="2" fillId="3" borderId="16" xfId="0" applyNumberFormat="1" applyFont="1" applyFill="1" applyBorder="1" applyAlignment="1">
      <alignment horizontal="center" vertical="center"/>
    </xf>
    <xf numFmtId="10" fontId="2" fillId="3" borderId="15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2.7633987461411883E-2"/>
                  <c:y val="0.256033212194629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 b="1"/>
                      <a:t>Q.</a:t>
                    </a:r>
                    <a:fld id="{A642A655-B491-4DE7-AD6C-DA2A8FA23768}" type="VALUE">
                      <a:rPr lang="en-US" sz="800" b="1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 b="1"/>
                      <a:t/>
                    </a:r>
                    <a:br>
                      <a:rPr lang="en-US" sz="800" b="1"/>
                    </a:br>
                    <a:fld id="{1C5B23B2-7162-4B80-A9E8-A5A16CBDC1F8}" type="CATEGORYNAME">
                      <a:rPr lang="en-US" sz="800" b="1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D73-44CA-9A9F-259D5A9065E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9741585233441908"/>
                      <c:h val="0.3347559094830999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4534698706703103E-2"/>
                  <c:y val="-0.1006775355003701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Q.</a:t>
                    </a: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 b="1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D73-44CA-9A9F-259D5A9065EB}"/>
                </c:ex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 b="1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D73-44CA-9A9F-259D5A9065EB}"/>
                </c:ex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_(* #,##0.00_);_(* \(#,##0.00\);_(* "-"??_);_(@_)</c:formatCode>
                <c:ptCount val="3"/>
                <c:pt idx="0">
                  <c:v>19000000</c:v>
                </c:pt>
                <c:pt idx="1">
                  <c:v>10282468.82</c:v>
                </c:pt>
                <c:pt idx="2" formatCode="0.00%">
                  <c:v>0.54118256947368426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9.3496456265442451E-2"/>
                  <c:y val="-5.165926114267377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Q.</a:t>
                    </a:r>
                    <a:fld id="{A642A655-B491-4DE7-AD6C-DA2A8FA23768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/>
                    </a:r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D73-44CA-9A9F-259D5A9065E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9741585233441908"/>
                      <c:h val="0.3347559094830999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Q.</a:t>
                    </a: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D73-44CA-9A9F-259D5A9065EB}"/>
                </c:ex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D73-44CA-9A9F-259D5A9065EB}"/>
                </c:ex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_(* #,##0.00_);_(* \(#,##0.00\);_(* "-"??_);_(@_)</c:formatCode>
                <c:ptCount val="3"/>
                <c:pt idx="0">
                  <c:v>19000000</c:v>
                </c:pt>
                <c:pt idx="1">
                  <c:v>10282468.82</c:v>
                </c:pt>
                <c:pt idx="2" formatCode="0.00%">
                  <c:v>0.54118256947368426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1039091</xdr:colOff>
      <xdr:row>0</xdr:row>
      <xdr:rowOff>121227</xdr:rowOff>
    </xdr:from>
    <xdr:to>
      <xdr:col>2</xdr:col>
      <xdr:colOff>2206559</xdr:colOff>
      <xdr:row>4</xdr:row>
      <xdr:rowOff>123702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1409" y="121227"/>
          <a:ext cx="1171179" cy="1039091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214313</xdr:colOff>
      <xdr:row>0</xdr:row>
      <xdr:rowOff>142875</xdr:rowOff>
    </xdr:from>
    <xdr:to>
      <xdr:col>2</xdr:col>
      <xdr:colOff>626510</xdr:colOff>
      <xdr:row>4</xdr:row>
      <xdr:rowOff>82736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6313" y="142875"/>
          <a:ext cx="2138921" cy="982008"/>
        </a:xfrm>
        <a:prstGeom prst="rect">
          <a:avLst/>
        </a:prstGeom>
      </xdr:spPr>
    </xdr:pic>
    <xdr:clientData/>
  </xdr:twoCellAnchor>
  <xdr:twoCellAnchor>
    <xdr:from>
      <xdr:col>14</xdr:col>
      <xdr:colOff>40822</xdr:colOff>
      <xdr:row>0</xdr:row>
      <xdr:rowOff>125017</xdr:rowOff>
    </xdr:from>
    <xdr:to>
      <xdr:col>14</xdr:col>
      <xdr:colOff>1129393</xdr:colOff>
      <xdr:row>3</xdr:row>
      <xdr:rowOff>285751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748B017E-EDC1-433B-9133-BFDA2EA5A28A}"/>
            </a:ext>
          </a:extLst>
        </xdr:cNvPr>
        <xdr:cNvSpPr txBox="1"/>
      </xdr:nvSpPr>
      <xdr:spPr>
        <a:xfrm>
          <a:off x="19305135" y="125017"/>
          <a:ext cx="1088571" cy="9108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GT" sz="800" b="1">
              <a:latin typeface="Arial" panose="020B0604020202020204" pitchFamily="34" charset="0"/>
              <a:cs typeface="Arial" panose="020B0604020202020204" pitchFamily="34" charset="0"/>
            </a:rPr>
            <a:t>INCORPORAR</a:t>
          </a:r>
          <a:r>
            <a:rPr lang="es-GT" sz="800" b="1" baseline="0">
              <a:latin typeface="Arial" panose="020B0604020202020204" pitchFamily="34" charset="0"/>
              <a:cs typeface="Arial" panose="020B0604020202020204" pitchFamily="34" charset="0"/>
            </a:rPr>
            <a:t> UN CÓDIGO QR QUE REMITA AL SITIO DE INFORMACIÓN PÚBLICA DE LA INSTITUCIÓN</a:t>
          </a:r>
          <a:endParaRPr lang="es-GT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0</xdr:colOff>
      <xdr:row>16</xdr:row>
      <xdr:rowOff>9525</xdr:rowOff>
    </xdr:from>
    <xdr:to>
      <xdr:col>5</xdr:col>
      <xdr:colOff>1428750</xdr:colOff>
      <xdr:row>23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244929</xdr:colOff>
      <xdr:row>15</xdr:row>
      <xdr:rowOff>136072</xdr:rowOff>
    </xdr:from>
    <xdr:to>
      <xdr:col>13</xdr:col>
      <xdr:colOff>326571</xdr:colOff>
      <xdr:row>24</xdr:row>
      <xdr:rowOff>54428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10000" b="93704" l="48021" r="92656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2679" y="7769679"/>
          <a:ext cx="8164285" cy="36875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3</xdr:row>
      <xdr:rowOff>61912</xdr:rowOff>
    </xdr:from>
    <xdr:to>
      <xdr:col>7</xdr:col>
      <xdr:colOff>447674</xdr:colOff>
      <xdr:row>13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32"/>
  <sheetViews>
    <sheetView tabSelected="1" topLeftCell="A13" zoomScale="70" zoomScaleNormal="70" workbookViewId="0">
      <selection activeCell="E13" sqref="E13"/>
    </sheetView>
  </sheetViews>
  <sheetFormatPr baseColWidth="10" defaultRowHeight="15" x14ac:dyDescent="0.25"/>
  <cols>
    <col min="1" max="1" width="11.42578125" style="1"/>
    <col min="2" max="2" width="26" style="1" customWidth="1"/>
    <col min="3" max="3" width="33.42578125" style="1" customWidth="1"/>
    <col min="4" max="4" width="3.85546875" style="1" customWidth="1"/>
    <col min="5" max="5" width="33.7109375" style="1" customWidth="1"/>
    <col min="6" max="6" width="21.7109375" style="1" customWidth="1"/>
    <col min="7" max="7" width="3.85546875" style="1" customWidth="1"/>
    <col min="8" max="8" width="30.85546875" style="1" customWidth="1"/>
    <col min="9" max="9" width="23.140625" style="1" customWidth="1"/>
    <col min="10" max="10" width="3.85546875" style="1" customWidth="1"/>
    <col min="11" max="11" width="37.28515625" style="1" customWidth="1"/>
    <col min="12" max="12" width="18.42578125" style="1" customWidth="1"/>
    <col min="13" max="13" width="3.85546875" style="1" customWidth="1"/>
    <col min="14" max="14" width="43.42578125" style="1" customWidth="1"/>
    <col min="15" max="15" width="17.7109375" style="1" customWidth="1"/>
    <col min="16" max="18" width="11.42578125" style="1"/>
    <col min="19" max="19" width="13.140625" style="1" bestFit="1" customWidth="1"/>
    <col min="20" max="16384" width="11.42578125" style="1"/>
  </cols>
  <sheetData>
    <row r="2" spans="2:20" ht="26.25" x14ac:dyDescent="0.4">
      <c r="B2" s="82" t="s">
        <v>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2:20" ht="18" x14ac:dyDescent="0.25">
      <c r="B3" s="83" t="s">
        <v>61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2:20" ht="23.25" x14ac:dyDescent="0.35">
      <c r="B4" s="85" t="s">
        <v>36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2:20" ht="12.75" customHeight="1" x14ac:dyDescent="0.25">
      <c r="B5" s="5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8" t="s">
        <v>7</v>
      </c>
    </row>
    <row r="6" spans="2:20" ht="15.75" thickBot="1" x14ac:dyDescent="0.3">
      <c r="B6" s="2"/>
      <c r="C6" s="2"/>
      <c r="D6" s="2"/>
      <c r="E6" s="2"/>
      <c r="F6" s="2"/>
      <c r="G6" s="2"/>
      <c r="H6" s="2"/>
      <c r="I6" s="2"/>
      <c r="J6" s="4"/>
      <c r="K6" s="4"/>
      <c r="L6" s="4"/>
      <c r="M6" s="4"/>
      <c r="N6" s="4"/>
      <c r="O6" s="4"/>
    </row>
    <row r="7" spans="2:20" ht="37.5" customHeight="1" thickBot="1" x14ac:dyDescent="0.3">
      <c r="B7" s="90" t="s">
        <v>1</v>
      </c>
      <c r="C7" s="91"/>
      <c r="D7" s="2"/>
      <c r="E7" s="90" t="s">
        <v>18</v>
      </c>
      <c r="F7" s="91"/>
      <c r="G7" s="2"/>
      <c r="H7" s="88" t="s">
        <v>15</v>
      </c>
      <c r="I7" s="91"/>
      <c r="K7" s="86" t="s">
        <v>16</v>
      </c>
      <c r="L7" s="87"/>
      <c r="N7" s="88" t="s">
        <v>2</v>
      </c>
      <c r="O7" s="89"/>
    </row>
    <row r="8" spans="2:20" ht="54" customHeight="1" x14ac:dyDescent="0.25">
      <c r="B8" s="12" t="s">
        <v>37</v>
      </c>
      <c r="C8" s="13" t="s">
        <v>52</v>
      </c>
      <c r="D8" s="38"/>
      <c r="E8" s="94" t="s">
        <v>10</v>
      </c>
      <c r="F8" s="92">
        <v>19000000</v>
      </c>
      <c r="G8" s="38"/>
      <c r="H8" s="28" t="s">
        <v>38</v>
      </c>
      <c r="I8" s="39">
        <v>6822722.9000000004</v>
      </c>
      <c r="J8" s="40"/>
      <c r="K8" s="28" t="s">
        <v>44</v>
      </c>
      <c r="L8" s="29">
        <v>5789805.21</v>
      </c>
      <c r="M8" s="40"/>
      <c r="N8" s="14" t="s">
        <v>12</v>
      </c>
      <c r="O8" s="19">
        <v>14780034</v>
      </c>
      <c r="Q8" s="3"/>
      <c r="R8" s="9"/>
    </row>
    <row r="9" spans="2:20" ht="39" customHeight="1" x14ac:dyDescent="0.25">
      <c r="B9" s="14" t="s">
        <v>53</v>
      </c>
      <c r="C9" s="15" t="s">
        <v>62</v>
      </c>
      <c r="D9" s="38"/>
      <c r="E9" s="95"/>
      <c r="F9" s="93"/>
      <c r="G9" s="38"/>
      <c r="H9" s="28" t="s">
        <v>39</v>
      </c>
      <c r="I9" s="39">
        <v>1942642.76</v>
      </c>
      <c r="J9" s="40"/>
      <c r="K9" s="28" t="s">
        <v>45</v>
      </c>
      <c r="L9" s="29">
        <v>799434.31</v>
      </c>
      <c r="M9" s="40"/>
      <c r="N9" s="14" t="s">
        <v>13</v>
      </c>
      <c r="O9" s="19">
        <f>2997233.46+1033137.35+5370+126255.78+366915.22+1266262.03+64000+326477.47+636616.26+455.33+532693.57</f>
        <v>7355416.4699999997</v>
      </c>
      <c r="R9" s="10"/>
      <c r="S9" s="10"/>
      <c r="T9" s="10"/>
    </row>
    <row r="10" spans="2:20" ht="52.5" customHeight="1" x14ac:dyDescent="0.25">
      <c r="B10" s="14" t="s">
        <v>54</v>
      </c>
      <c r="C10" s="54" t="s">
        <v>55</v>
      </c>
      <c r="D10" s="38"/>
      <c r="E10" s="14" t="s">
        <v>5</v>
      </c>
      <c r="F10" s="19">
        <v>10282468.82</v>
      </c>
      <c r="G10" s="38"/>
      <c r="H10" s="28" t="s">
        <v>40</v>
      </c>
      <c r="I10" s="39">
        <v>382723.72</v>
      </c>
      <c r="J10" s="40"/>
      <c r="K10" s="28" t="s">
        <v>46</v>
      </c>
      <c r="L10" s="29">
        <v>244756.86</v>
      </c>
      <c r="M10" s="40"/>
      <c r="N10" s="14" t="s">
        <v>14</v>
      </c>
      <c r="O10" s="30">
        <f>+O9/O8</f>
        <v>0.49765896817287431</v>
      </c>
      <c r="R10" s="105"/>
      <c r="S10" s="106"/>
      <c r="T10" s="10"/>
    </row>
    <row r="11" spans="2:20" ht="79.5" customHeight="1" x14ac:dyDescent="0.25">
      <c r="B11" s="14" t="s">
        <v>56</v>
      </c>
      <c r="C11" s="15" t="s">
        <v>57</v>
      </c>
      <c r="D11" s="38"/>
      <c r="E11" s="20" t="s">
        <v>11</v>
      </c>
      <c r="F11" s="21">
        <f>+F10/F8</f>
        <v>0.54118256947368426</v>
      </c>
      <c r="G11" s="38"/>
      <c r="H11" s="41" t="s">
        <v>41</v>
      </c>
      <c r="I11" s="55">
        <v>51917.73</v>
      </c>
      <c r="J11" s="40"/>
      <c r="K11" s="28" t="s">
        <v>47</v>
      </c>
      <c r="L11" s="29">
        <v>311027.06</v>
      </c>
      <c r="M11" s="40"/>
      <c r="N11" s="14"/>
      <c r="O11" s="31"/>
      <c r="R11" s="105"/>
      <c r="S11" s="106"/>
      <c r="T11" s="10"/>
    </row>
    <row r="12" spans="2:20" ht="57" customHeight="1" x14ac:dyDescent="0.25">
      <c r="B12" s="14"/>
      <c r="C12" s="17"/>
      <c r="D12" s="38"/>
      <c r="E12" s="14"/>
      <c r="F12" s="22"/>
      <c r="G12" s="38"/>
      <c r="H12" s="41" t="s">
        <v>42</v>
      </c>
      <c r="I12" s="55">
        <v>179825.56</v>
      </c>
      <c r="J12" s="40"/>
      <c r="K12" s="28" t="s">
        <v>48</v>
      </c>
      <c r="L12" s="29">
        <v>245732.31</v>
      </c>
      <c r="M12" s="40"/>
      <c r="N12" s="14"/>
      <c r="O12" s="32"/>
      <c r="R12" s="105"/>
      <c r="S12" s="106"/>
      <c r="T12" s="10"/>
    </row>
    <row r="13" spans="2:20" ht="57" customHeight="1" x14ac:dyDescent="0.25">
      <c r="B13" s="14"/>
      <c r="C13" s="17"/>
      <c r="D13" s="38"/>
      <c r="E13" s="14"/>
      <c r="F13" s="23"/>
      <c r="G13" s="38"/>
      <c r="H13" s="76" t="s">
        <v>43</v>
      </c>
      <c r="I13" s="79">
        <v>902636.15</v>
      </c>
      <c r="J13" s="40"/>
      <c r="K13" s="28" t="s">
        <v>49</v>
      </c>
      <c r="L13" s="29">
        <v>1802847.48</v>
      </c>
      <c r="M13" s="40"/>
      <c r="N13" s="14"/>
      <c r="O13" s="23"/>
      <c r="R13" s="105"/>
      <c r="S13" s="106"/>
      <c r="T13" s="10"/>
    </row>
    <row r="14" spans="2:20" ht="57" customHeight="1" x14ac:dyDescent="0.25">
      <c r="B14" s="14"/>
      <c r="C14" s="17"/>
      <c r="D14" s="38"/>
      <c r="E14" s="14"/>
      <c r="F14" s="23"/>
      <c r="G14" s="38"/>
      <c r="H14" s="77"/>
      <c r="I14" s="80"/>
      <c r="J14" s="40"/>
      <c r="K14" s="28" t="s">
        <v>50</v>
      </c>
      <c r="L14" s="29">
        <v>822239.65</v>
      </c>
      <c r="M14" s="40"/>
      <c r="N14" s="14"/>
      <c r="O14" s="23"/>
      <c r="R14" s="105"/>
      <c r="S14" s="106"/>
      <c r="T14" s="10"/>
    </row>
    <row r="15" spans="2:20" ht="57" customHeight="1" x14ac:dyDescent="0.25">
      <c r="B15" s="14"/>
      <c r="C15" s="17"/>
      <c r="D15" s="38"/>
      <c r="E15" s="14"/>
      <c r="F15" s="23"/>
      <c r="G15" s="38"/>
      <c r="H15" s="77"/>
      <c r="I15" s="80"/>
      <c r="J15" s="40"/>
      <c r="K15" s="28" t="s">
        <v>51</v>
      </c>
      <c r="L15" s="29">
        <v>266625.94</v>
      </c>
      <c r="M15" s="40"/>
      <c r="N15" s="14"/>
      <c r="O15" s="23"/>
      <c r="R15" s="105"/>
      <c r="S15" s="106"/>
      <c r="T15" s="10"/>
    </row>
    <row r="16" spans="2:20" ht="39" customHeight="1" thickBot="1" x14ac:dyDescent="0.3">
      <c r="B16" s="14"/>
      <c r="C16" s="17"/>
      <c r="D16" s="38"/>
      <c r="E16" s="14"/>
      <c r="F16" s="23"/>
      <c r="G16" s="38"/>
      <c r="H16" s="78"/>
      <c r="I16" s="81"/>
      <c r="J16" s="40"/>
      <c r="K16" s="28" t="s">
        <v>26</v>
      </c>
      <c r="L16" s="29">
        <f>SUM(L8:L15)</f>
        <v>10282468.819999998</v>
      </c>
      <c r="M16" s="40"/>
      <c r="N16" s="14"/>
      <c r="O16" s="23"/>
      <c r="R16" s="105"/>
      <c r="S16" s="107"/>
      <c r="T16" s="10"/>
    </row>
    <row r="17" spans="2:20" ht="17.25" customHeight="1" thickBot="1" x14ac:dyDescent="0.3">
      <c r="B17" s="73"/>
      <c r="C17" s="58"/>
      <c r="D17" s="38"/>
      <c r="E17" s="73"/>
      <c r="F17" s="72"/>
      <c r="G17" s="38"/>
      <c r="H17" s="24"/>
      <c r="I17" s="42"/>
      <c r="J17" s="40"/>
      <c r="K17" s="64"/>
      <c r="L17" s="65"/>
      <c r="M17" s="40"/>
      <c r="N17" s="73"/>
      <c r="O17" s="113"/>
      <c r="R17" s="10"/>
      <c r="S17" s="10"/>
      <c r="T17" s="10"/>
    </row>
    <row r="18" spans="2:20" ht="39" customHeight="1" x14ac:dyDescent="0.25">
      <c r="B18" s="73"/>
      <c r="C18" s="58"/>
      <c r="D18" s="38"/>
      <c r="E18" s="73"/>
      <c r="F18" s="72"/>
      <c r="G18" s="38"/>
      <c r="H18" s="74" t="s">
        <v>20</v>
      </c>
      <c r="I18" s="75"/>
      <c r="J18" s="40"/>
      <c r="K18" s="64"/>
      <c r="L18" s="65"/>
      <c r="M18" s="40"/>
      <c r="N18" s="73"/>
      <c r="O18" s="113"/>
      <c r="R18" s="10"/>
      <c r="S18" s="10"/>
      <c r="T18" s="10"/>
    </row>
    <row r="19" spans="2:20" ht="16.5" customHeight="1" x14ac:dyDescent="0.25">
      <c r="B19" s="73"/>
      <c r="C19" s="58"/>
      <c r="D19" s="38"/>
      <c r="E19" s="24"/>
      <c r="F19" s="25"/>
      <c r="G19" s="38"/>
      <c r="H19" s="73" t="s">
        <v>23</v>
      </c>
      <c r="I19" s="68">
        <v>10282468.82</v>
      </c>
      <c r="J19" s="40"/>
      <c r="K19" s="64"/>
      <c r="L19" s="65"/>
      <c r="M19" s="40"/>
      <c r="N19" s="33"/>
      <c r="O19" s="27"/>
      <c r="R19" s="10"/>
      <c r="S19" s="10"/>
      <c r="T19" s="10"/>
    </row>
    <row r="20" spans="2:20" ht="41.25" customHeight="1" x14ac:dyDescent="0.25">
      <c r="B20" s="73"/>
      <c r="C20" s="58"/>
      <c r="D20" s="38"/>
      <c r="E20" s="26"/>
      <c r="F20" s="27"/>
      <c r="G20" s="38"/>
      <c r="H20" s="73"/>
      <c r="I20" s="58"/>
      <c r="J20" s="40"/>
      <c r="K20" s="64"/>
      <c r="L20" s="65"/>
      <c r="M20" s="40"/>
      <c r="N20" s="28" t="s">
        <v>35</v>
      </c>
      <c r="O20" s="34" t="s">
        <v>58</v>
      </c>
      <c r="R20" s="10"/>
      <c r="S20" s="10"/>
      <c r="T20" s="10"/>
    </row>
    <row r="21" spans="2:20" ht="54" customHeight="1" x14ac:dyDescent="0.25">
      <c r="B21" s="18"/>
      <c r="C21" s="16"/>
      <c r="D21" s="38"/>
      <c r="E21" s="26"/>
      <c r="F21" s="27"/>
      <c r="G21" s="38"/>
      <c r="H21" s="28" t="s">
        <v>24</v>
      </c>
      <c r="I21" s="43">
        <v>0</v>
      </c>
      <c r="J21" s="40"/>
      <c r="K21" s="64"/>
      <c r="L21" s="65"/>
      <c r="M21" s="40"/>
      <c r="N21" s="28" t="s">
        <v>34</v>
      </c>
      <c r="O21" s="34" t="s">
        <v>33</v>
      </c>
    </row>
    <row r="22" spans="2:20" ht="33" customHeight="1" x14ac:dyDescent="0.25">
      <c r="B22" s="56"/>
      <c r="C22" s="58"/>
      <c r="D22" s="38"/>
      <c r="E22" s="60"/>
      <c r="F22" s="61"/>
      <c r="G22" s="38"/>
      <c r="H22" s="70" t="s">
        <v>25</v>
      </c>
      <c r="I22" s="68">
        <v>0</v>
      </c>
      <c r="J22" s="40"/>
      <c r="K22" s="64"/>
      <c r="L22" s="65"/>
      <c r="M22" s="40"/>
      <c r="N22" s="14" t="s">
        <v>22</v>
      </c>
      <c r="O22" s="34" t="s">
        <v>59</v>
      </c>
    </row>
    <row r="23" spans="2:20" ht="33.75" customHeight="1" thickBot="1" x14ac:dyDescent="0.3">
      <c r="B23" s="57"/>
      <c r="C23" s="59"/>
      <c r="D23" s="38"/>
      <c r="E23" s="62"/>
      <c r="F23" s="63"/>
      <c r="G23" s="38"/>
      <c r="H23" s="71"/>
      <c r="I23" s="69"/>
      <c r="J23" s="40"/>
      <c r="K23" s="66"/>
      <c r="L23" s="67"/>
      <c r="M23" s="40"/>
      <c r="N23" s="35" t="s">
        <v>21</v>
      </c>
      <c r="O23" s="36" t="s">
        <v>60</v>
      </c>
    </row>
    <row r="24" spans="2:20" ht="23.25" customHeight="1" thickBot="1" x14ac:dyDescent="0.3">
      <c r="B24" s="38"/>
      <c r="C24" s="38"/>
      <c r="D24" s="38"/>
      <c r="E24" s="38"/>
      <c r="F24" s="38"/>
      <c r="G24" s="38"/>
      <c r="H24" s="38"/>
      <c r="I24" s="38"/>
      <c r="J24" s="40"/>
      <c r="K24" s="40"/>
      <c r="L24" s="40"/>
      <c r="M24" s="40"/>
      <c r="N24" s="40"/>
      <c r="O24" s="40"/>
    </row>
    <row r="25" spans="2:20" ht="46.5" customHeight="1" thickBot="1" x14ac:dyDescent="0.3">
      <c r="B25" s="38"/>
      <c r="C25" s="38"/>
      <c r="D25" s="96" t="s">
        <v>4</v>
      </c>
      <c r="E25" s="97"/>
      <c r="F25" s="97" t="s">
        <v>3</v>
      </c>
      <c r="G25" s="97"/>
      <c r="H25" s="44" t="s">
        <v>5</v>
      </c>
      <c r="I25" s="45" t="s">
        <v>6</v>
      </c>
      <c r="J25" s="40"/>
      <c r="K25" s="88" t="s">
        <v>27</v>
      </c>
      <c r="L25" s="111"/>
      <c r="M25" s="111"/>
      <c r="N25" s="112"/>
      <c r="O25" s="89"/>
    </row>
    <row r="26" spans="2:20" ht="51.75" customHeight="1" x14ac:dyDescent="0.25">
      <c r="B26" s="88" t="s">
        <v>19</v>
      </c>
      <c r="C26" s="46" t="s">
        <v>28</v>
      </c>
      <c r="D26" s="73" t="s">
        <v>36</v>
      </c>
      <c r="E26" s="98"/>
      <c r="F26" s="99">
        <v>19000000</v>
      </c>
      <c r="G26" s="99"/>
      <c r="H26" s="47">
        <v>10282468.82</v>
      </c>
      <c r="I26" s="48">
        <f>+H26/F26</f>
        <v>0.54118256947368426</v>
      </c>
      <c r="J26" s="40"/>
      <c r="K26" s="73" t="s">
        <v>63</v>
      </c>
      <c r="L26" s="98"/>
      <c r="M26" s="98"/>
      <c r="N26" s="98"/>
      <c r="O26" s="110"/>
    </row>
    <row r="27" spans="2:20" ht="51.75" customHeight="1" x14ac:dyDescent="0.25">
      <c r="B27" s="100"/>
      <c r="C27" s="49" t="s">
        <v>29</v>
      </c>
      <c r="D27" s="73"/>
      <c r="E27" s="98"/>
      <c r="F27" s="99"/>
      <c r="G27" s="99"/>
      <c r="H27" s="47"/>
      <c r="I27" s="50"/>
      <c r="J27" s="40"/>
      <c r="K27" s="73" t="s">
        <v>64</v>
      </c>
      <c r="L27" s="98"/>
      <c r="M27" s="98"/>
      <c r="N27" s="98"/>
      <c r="O27" s="110"/>
    </row>
    <row r="28" spans="2:20" ht="51.75" customHeight="1" x14ac:dyDescent="0.25">
      <c r="B28" s="100"/>
      <c r="C28" s="49" t="s">
        <v>30</v>
      </c>
      <c r="D28" s="73"/>
      <c r="E28" s="98"/>
      <c r="F28" s="99"/>
      <c r="G28" s="99"/>
      <c r="H28" s="47"/>
      <c r="I28" s="50"/>
      <c r="J28" s="40"/>
      <c r="K28" s="73" t="s">
        <v>65</v>
      </c>
      <c r="L28" s="98"/>
      <c r="M28" s="98"/>
      <c r="N28" s="98"/>
      <c r="O28" s="110"/>
    </row>
    <row r="29" spans="2:20" ht="51.75" customHeight="1" x14ac:dyDescent="0.25">
      <c r="B29" s="100"/>
      <c r="C29" s="49" t="s">
        <v>31</v>
      </c>
      <c r="D29" s="73"/>
      <c r="E29" s="98"/>
      <c r="F29" s="99"/>
      <c r="G29" s="99"/>
      <c r="H29" s="47"/>
      <c r="I29" s="50"/>
      <c r="J29" s="40"/>
      <c r="K29" s="73" t="s">
        <v>66</v>
      </c>
      <c r="L29" s="98"/>
      <c r="M29" s="98"/>
      <c r="N29" s="98"/>
      <c r="O29" s="110"/>
    </row>
    <row r="30" spans="2:20" ht="51.75" customHeight="1" thickBot="1" x14ac:dyDescent="0.3">
      <c r="B30" s="101"/>
      <c r="C30" s="51" t="s">
        <v>32</v>
      </c>
      <c r="D30" s="102"/>
      <c r="E30" s="103"/>
      <c r="F30" s="104"/>
      <c r="G30" s="104"/>
      <c r="H30" s="52"/>
      <c r="I30" s="53"/>
      <c r="J30" s="40"/>
      <c r="K30" s="57">
        <v>5</v>
      </c>
      <c r="L30" s="108"/>
      <c r="M30" s="108"/>
      <c r="N30" s="108"/>
      <c r="O30" s="109"/>
    </row>
    <row r="31" spans="2:20" ht="15" customHeight="1" x14ac:dyDescent="0.25">
      <c r="K31" s="11"/>
    </row>
    <row r="32" spans="2:20" x14ac:dyDescent="0.25">
      <c r="K32" s="11"/>
    </row>
  </sheetData>
  <mergeCells count="50">
    <mergeCell ref="R10:R16"/>
    <mergeCell ref="S10:S16"/>
    <mergeCell ref="K30:O30"/>
    <mergeCell ref="K28:O28"/>
    <mergeCell ref="K29:O29"/>
    <mergeCell ref="K25:O25"/>
    <mergeCell ref="K27:O27"/>
    <mergeCell ref="K26:O26"/>
    <mergeCell ref="O17:O18"/>
    <mergeCell ref="N17:N18"/>
    <mergeCell ref="B26:B30"/>
    <mergeCell ref="D29:E29"/>
    <mergeCell ref="F29:G29"/>
    <mergeCell ref="D30:E30"/>
    <mergeCell ref="F30:G30"/>
    <mergeCell ref="D25:E25"/>
    <mergeCell ref="F25:G25"/>
    <mergeCell ref="D28:E28"/>
    <mergeCell ref="D27:E27"/>
    <mergeCell ref="D26:E26"/>
    <mergeCell ref="F28:G28"/>
    <mergeCell ref="F27:G27"/>
    <mergeCell ref="F26:G26"/>
    <mergeCell ref="H13:H16"/>
    <mergeCell ref="I13:I16"/>
    <mergeCell ref="B2:O2"/>
    <mergeCell ref="B3:O3"/>
    <mergeCell ref="B4:O4"/>
    <mergeCell ref="K7:L7"/>
    <mergeCell ref="N7:O7"/>
    <mergeCell ref="E7:F7"/>
    <mergeCell ref="B7:C7"/>
    <mergeCell ref="H7:I7"/>
    <mergeCell ref="F8:F9"/>
    <mergeCell ref="E8:E9"/>
    <mergeCell ref="B22:B23"/>
    <mergeCell ref="C22:C23"/>
    <mergeCell ref="E22:F23"/>
    <mergeCell ref="K17:L23"/>
    <mergeCell ref="I22:I23"/>
    <mergeCell ref="H22:H23"/>
    <mergeCell ref="F17:F18"/>
    <mergeCell ref="E17:E18"/>
    <mergeCell ref="B17:B18"/>
    <mergeCell ref="H19:H20"/>
    <mergeCell ref="I19:I20"/>
    <mergeCell ref="C17:C18"/>
    <mergeCell ref="C19:C20"/>
    <mergeCell ref="B19:B20"/>
    <mergeCell ref="H18:I1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301" scale="4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"/>
  <sheetViews>
    <sheetView workbookViewId="0">
      <selection activeCell="B6" sqref="B6:B7"/>
    </sheetView>
  </sheetViews>
  <sheetFormatPr baseColWidth="10" defaultRowHeight="15" x14ac:dyDescent="0.25"/>
  <cols>
    <col min="1" max="1" width="34.42578125" bestFit="1" customWidth="1"/>
    <col min="2" max="2" width="14.140625" bestFit="1" customWidth="1"/>
  </cols>
  <sheetData>
    <row r="2" spans="1:12" x14ac:dyDescent="0.25">
      <c r="A2" s="114" t="s">
        <v>0</v>
      </c>
      <c r="B2" s="116">
        <v>19000000</v>
      </c>
    </row>
    <row r="3" spans="1:12" x14ac:dyDescent="0.25">
      <c r="A3" s="115"/>
      <c r="B3" s="117"/>
    </row>
    <row r="4" spans="1:12" x14ac:dyDescent="0.25">
      <c r="A4" s="114" t="s">
        <v>8</v>
      </c>
      <c r="B4" s="116">
        <v>10282468.82</v>
      </c>
    </row>
    <row r="5" spans="1:12" x14ac:dyDescent="0.25">
      <c r="A5" s="115"/>
      <c r="B5" s="117"/>
    </row>
    <row r="6" spans="1:12" x14ac:dyDescent="0.25">
      <c r="A6" s="114" t="s">
        <v>9</v>
      </c>
      <c r="B6" s="118">
        <f>+B4/B2</f>
        <v>0.54118256947368426</v>
      </c>
      <c r="L6" s="37"/>
    </row>
    <row r="7" spans="1:12" x14ac:dyDescent="0.25">
      <c r="A7" s="115"/>
      <c r="B7" s="119"/>
    </row>
  </sheetData>
  <mergeCells count="6"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B19548-EF62-4441-AC26-B10FF5F55CB8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efcf9931-6988-4c26-989d-90fd7d9d6177"/>
    <ds:schemaRef ds:uri="2de3127d-b50e-4c29-b846-9213acea4d89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Tablero</vt:lpstr>
      <vt:lpstr>Hoja2</vt:lpstr>
      <vt:lpstr>Tablero!Área_de_impresión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Jose Chivalan</cp:lastModifiedBy>
  <cp:lastPrinted>2023-03-21T21:34:41Z</cp:lastPrinted>
  <dcterms:created xsi:type="dcterms:W3CDTF">2023-02-11T22:01:01Z</dcterms:created>
  <dcterms:modified xsi:type="dcterms:W3CDTF">2023-08-10T18:32:26Z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